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Octubre 2016" sheetId="9" r:id="rId1"/>
  </sheets>
  <calcPr calcId="144525"/>
</workbook>
</file>

<file path=xl/calcChain.xml><?xml version="1.0" encoding="utf-8"?>
<calcChain xmlns="http://schemas.openxmlformats.org/spreadsheetml/2006/main">
  <c r="D65" i="9" l="1"/>
  <c r="E65" i="9"/>
  <c r="C65" i="9"/>
  <c r="D34" i="9"/>
  <c r="E34" i="9"/>
  <c r="F34" i="9"/>
  <c r="G34" i="9"/>
  <c r="H34" i="9"/>
  <c r="I34" i="9"/>
  <c r="J34" i="9"/>
  <c r="K34" i="9"/>
  <c r="C34" i="9"/>
  <c r="F75" i="9"/>
  <c r="G75" i="9"/>
  <c r="H75" i="9"/>
  <c r="I75" i="9"/>
  <c r="J75" i="9"/>
  <c r="K75" i="9"/>
  <c r="F76" i="9"/>
  <c r="G76" i="9"/>
  <c r="H76" i="9"/>
  <c r="I76" i="9"/>
  <c r="J76" i="9"/>
  <c r="K76" i="9"/>
  <c r="F77" i="9"/>
  <c r="G77" i="9"/>
  <c r="H77" i="9"/>
  <c r="I77" i="9"/>
  <c r="J77" i="9"/>
  <c r="K77" i="9"/>
  <c r="F78" i="9"/>
  <c r="G78" i="9"/>
  <c r="H78" i="9"/>
  <c r="I78" i="9"/>
  <c r="J78" i="9"/>
  <c r="K78" i="9"/>
  <c r="F79" i="9"/>
  <c r="G79" i="9"/>
  <c r="H79" i="9"/>
  <c r="I79" i="9"/>
  <c r="J79" i="9"/>
  <c r="K79" i="9"/>
  <c r="F80" i="9"/>
  <c r="G80" i="9"/>
  <c r="H80" i="9"/>
  <c r="I80" i="9"/>
  <c r="J80" i="9"/>
  <c r="K80" i="9"/>
  <c r="F81" i="9"/>
  <c r="G81" i="9"/>
  <c r="H81" i="9"/>
  <c r="I81" i="9"/>
  <c r="J81" i="9"/>
  <c r="K81" i="9"/>
  <c r="F82" i="9"/>
  <c r="G82" i="9"/>
  <c r="H82" i="9"/>
  <c r="I82" i="9"/>
  <c r="J82" i="9"/>
  <c r="K82" i="9"/>
  <c r="F83" i="9"/>
  <c r="G83" i="9"/>
  <c r="H83" i="9"/>
  <c r="I83" i="9"/>
  <c r="J83" i="9"/>
  <c r="K83" i="9"/>
  <c r="F84" i="9"/>
  <c r="G84" i="9"/>
  <c r="H84" i="9"/>
  <c r="I84" i="9"/>
  <c r="J84" i="9"/>
  <c r="K84" i="9"/>
  <c r="F85" i="9"/>
  <c r="G85" i="9"/>
  <c r="H85" i="9"/>
  <c r="I85" i="9"/>
  <c r="J85" i="9"/>
  <c r="K85" i="9"/>
  <c r="F86" i="9"/>
  <c r="G86" i="9"/>
  <c r="H86" i="9"/>
  <c r="I86" i="9"/>
  <c r="J86" i="9"/>
  <c r="K86" i="9"/>
  <c r="F87" i="9"/>
  <c r="G87" i="9"/>
  <c r="H87" i="9"/>
  <c r="I87" i="9"/>
  <c r="J87" i="9"/>
  <c r="K87" i="9"/>
  <c r="F88" i="9"/>
  <c r="G88" i="9"/>
  <c r="H88" i="9"/>
  <c r="I88" i="9"/>
  <c r="J88" i="9"/>
  <c r="K88" i="9"/>
  <c r="F89" i="9"/>
  <c r="G89" i="9"/>
  <c r="H89" i="9"/>
  <c r="I89" i="9"/>
  <c r="J89" i="9"/>
  <c r="K89" i="9"/>
  <c r="F90" i="9"/>
  <c r="G90" i="9"/>
  <c r="H90" i="9"/>
  <c r="I90" i="9"/>
  <c r="J90" i="9"/>
  <c r="K90" i="9"/>
  <c r="F91" i="9"/>
  <c r="G91" i="9"/>
  <c r="H91" i="9"/>
  <c r="I91" i="9"/>
  <c r="J91" i="9"/>
  <c r="K91" i="9"/>
  <c r="F92" i="9"/>
  <c r="G92" i="9"/>
  <c r="H92" i="9"/>
  <c r="I92" i="9"/>
  <c r="J92" i="9"/>
  <c r="K92" i="9"/>
  <c r="F93" i="9"/>
  <c r="G93" i="9"/>
  <c r="H93" i="9"/>
  <c r="I93" i="9"/>
  <c r="J93" i="9"/>
  <c r="K93" i="9"/>
  <c r="K74" i="9"/>
  <c r="J74" i="9"/>
  <c r="I74" i="9"/>
  <c r="H74" i="9"/>
  <c r="G74" i="9"/>
  <c r="F74" i="9"/>
  <c r="C75" i="9"/>
  <c r="D75" i="9"/>
  <c r="E75" i="9"/>
  <c r="C76" i="9"/>
  <c r="D76" i="9"/>
  <c r="E76" i="9"/>
  <c r="C77" i="9"/>
  <c r="D77" i="9"/>
  <c r="E77" i="9"/>
  <c r="C78" i="9"/>
  <c r="D78" i="9"/>
  <c r="E78" i="9"/>
  <c r="C79" i="9"/>
  <c r="D79" i="9"/>
  <c r="E79" i="9"/>
  <c r="C80" i="9"/>
  <c r="D80" i="9"/>
  <c r="E80" i="9"/>
  <c r="C81" i="9"/>
  <c r="D81" i="9"/>
  <c r="E81" i="9"/>
  <c r="C82" i="9"/>
  <c r="D82" i="9"/>
  <c r="E82" i="9"/>
  <c r="C83" i="9"/>
  <c r="D83" i="9"/>
  <c r="E83" i="9"/>
  <c r="C84" i="9"/>
  <c r="D84" i="9"/>
  <c r="E84" i="9"/>
  <c r="C85" i="9"/>
  <c r="D85" i="9"/>
  <c r="E85" i="9"/>
  <c r="C86" i="9"/>
  <c r="D86" i="9"/>
  <c r="E86" i="9"/>
  <c r="C87" i="9"/>
  <c r="D87" i="9"/>
  <c r="E87" i="9"/>
  <c r="C88" i="9"/>
  <c r="D88" i="9"/>
  <c r="E88" i="9"/>
  <c r="C89" i="9"/>
  <c r="D89" i="9"/>
  <c r="E89" i="9"/>
  <c r="C90" i="9"/>
  <c r="D90" i="9"/>
  <c r="E90" i="9"/>
  <c r="C91" i="9"/>
  <c r="D91" i="9"/>
  <c r="E91" i="9"/>
  <c r="C92" i="9"/>
  <c r="D92" i="9"/>
  <c r="E92" i="9"/>
  <c r="C93" i="9"/>
  <c r="D93" i="9"/>
  <c r="E93" i="9"/>
  <c r="E74" i="9"/>
  <c r="D74" i="9"/>
  <c r="C74" i="9"/>
  <c r="C94" i="9" s="1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65" i="9" l="1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14" i="9"/>
  <c r="L34" i="9" l="1"/>
  <c r="D94" i="9" l="1"/>
  <c r="E94" i="9"/>
  <c r="L74" i="9"/>
  <c r="L85" i="9"/>
  <c r="L80" i="9"/>
  <c r="L76" i="9"/>
  <c r="L93" i="9"/>
  <c r="L90" i="9"/>
  <c r="L81" i="9"/>
  <c r="H94" i="9"/>
  <c r="L79" i="9"/>
  <c r="L86" i="9"/>
  <c r="J94" i="9"/>
  <c r="I94" i="9"/>
  <c r="L82" i="9"/>
  <c r="L91" i="9"/>
  <c r="K94" i="9"/>
  <c r="L77" i="9"/>
  <c r="G94" i="9"/>
  <c r="L84" i="9"/>
  <c r="L83" i="9"/>
  <c r="F94" i="9"/>
  <c r="L87" i="9"/>
  <c r="L89" i="9"/>
  <c r="L78" i="9"/>
  <c r="L88" i="9"/>
  <c r="L92" i="9"/>
  <c r="L75" i="9"/>
  <c r="L94" i="9" l="1"/>
</calcChain>
</file>

<file path=xl/sharedStrings.xml><?xml version="1.0" encoding="utf-8"?>
<sst xmlns="http://schemas.openxmlformats.org/spreadsheetml/2006/main" count="111" uniqueCount="42">
  <si>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</si>
  <si>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</si>
  <si>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</si>
  <si>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</si>
  <si>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</si>
  <si>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</si>
  <si>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</si>
  <si>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</si>
  <si>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</si>
  <si>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</si>
  <si>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</si>
  <si>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</si>
  <si>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</si>
  <si>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</si>
  <si>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</si>
  <si>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</si>
  <si>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</si>
  <si>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</si>
  <si>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</si>
  <si>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</si>
  <si>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</si>
  <si>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</si>
  <si>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</si>
  <si>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</si>
  <si>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</si>
  <si>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</si>
  <si>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</si>
  <si>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</si>
  <si>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</si>
  <si>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</si>
  <si>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</si>
  <si>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</si>
  <si>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</si>
  <si>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</si>
  <si>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</si>
  <si>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</si>
  <si>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</si>
  <si>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IMPUESTO SOBRE LA RENTA</t>
  </si>
  <si>
    <t>MUNICIPIO</t>
  </si>
  <si>
    <t>PARTICIPACIONES PAGADAS A LOS MUNICIPIOS POR RECAUDACION DE INGRESOS FEDERALES CORRESPONDIENTES AL MES DE OCTUBRE DEL 2016</t>
  </si>
  <si>
    <t>SEGUNDO AJUSTE CUATRIMESTRAL 2016</t>
  </si>
  <si>
    <t>(INCLUYE SEGUNDO AJUSTE CUATRIMESTRAL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</si>
</sst>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0" applyFont="1"/>
    <xf numFmtId="0" fontId="11" fillId="0" borderId="2" xfId="0" applyFont="1" applyBorder="1" applyAlignment="1">
      <alignment horizontal="center"/>
    </xf>
    <xf numFmtId="0" fontId="4" fillId="0" borderId="0" xfId="0" applyFont="1" applyFill="1" applyBorder="1" applyAlignment="1"/>
    <xf numFmtId="0" fontId="12" fillId="0" borderId="0" xfId="0" applyFont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0" fillId="0" borderId="0" xfId="0" applyNumberFormat="1"/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3" fontId="11" fillId="0" borderId="2" xfId="0" applyNumberFormat="1" applyFont="1" applyBorder="1"/>
    <xf numFmtId="3" fontId="10" fillId="3" borderId="2" xfId="0" applyNumberFormat="1" applyFont="1" applyFill="1" applyBorder="1"/>
    <xf numFmtId="0" fontId="11" fillId="0" borderId="2" xfId="0" applyFont="1" applyBorder="1" applyAlignment="1">
      <alignment wrapText="1"/>
    </xf>
    <xf numFmtId="0" fontId="0" fillId="0" borderId="0" xfId="0" applyFill="1" applyBorder="1"/>
    <xf numFmtId="3" fontId="0" fillId="0" borderId="0" xfId="0" applyNumberFormat="1" applyFill="1" applyBorder="1"/>
    <xf numFmtId="3" fontId="10" fillId="0" borderId="0" xfId="0" applyNumberFormat="1" applyFont="1" applyFill="1" applyBorder="1"/>
    <xf numFmtId="0" fontId="10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3:AD94"/>
  <sheetViews>
    <sheetView tabSelected="1" topLeftCell="A52" workbookViewId="0">
      <selection activeCell="I57" sqref="I57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23" t="s">
        <v>20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30" ht="13.5" customHeight="1" x14ac:dyDescent="0.2">
      <c r="A4" s="24" t="s">
        <v>24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30" ht="13.5" customHeight="1" x14ac:dyDescent="0.2">
      <c r="A5" s="26" t="s">
        <v>23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30" ht="13.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21"/>
      <c r="L6" s="8"/>
    </row>
    <row r="7" spans="1:30" ht="13.5" customHeight="1" x14ac:dyDescent="0.2"/>
    <row r="8" spans="1:30" ht="13.5" customHeight="1" x14ac:dyDescent="0.2">
      <c r="A8" s="25" t="s">
        <v>39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30" ht="13.5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20"/>
      <c r="L9" s="7"/>
    </row>
    <row r="10" spans="1:30" ht="13.5" customHeight="1" x14ac:dyDescent="0.2">
      <c r="L10" s="36" t="s">
        <v>26</v>
      </c>
    </row>
    <row r="11" spans="1:30" ht="13.5" customHeight="1" x14ac:dyDescent="0.2">
      <c r="A11" s="10" t="s">
        <v>1</v>
      </c>
      <c r="B11" s="30" t="s">
        <v>38</v>
      </c>
      <c r="C11" s="27" t="s">
        <v>29</v>
      </c>
      <c r="D11" s="27" t="s">
        <v>30</v>
      </c>
      <c r="E11" s="27" t="s">
        <v>31</v>
      </c>
      <c r="F11" s="27" t="s">
        <v>35</v>
      </c>
      <c r="G11" s="27" t="s">
        <v>32</v>
      </c>
      <c r="H11" s="27" t="s">
        <v>28</v>
      </c>
      <c r="I11" s="27" t="s">
        <v>33</v>
      </c>
      <c r="J11" s="27" t="s">
        <v>34</v>
      </c>
      <c r="K11" s="27" t="s">
        <v>37</v>
      </c>
      <c r="L11" s="27" t="s">
        <v>0</v>
      </c>
    </row>
    <row r="12" spans="1:30" ht="13.5" customHeight="1" x14ac:dyDescent="0.2">
      <c r="A12" s="11" t="s">
        <v>2</v>
      </c>
      <c r="B12" s="31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30" ht="13.5" customHeight="1" x14ac:dyDescent="0.2">
      <c r="A13" s="12" t="s">
        <v>3</v>
      </c>
      <c r="B13" s="32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30" ht="13.5" customHeight="1" x14ac:dyDescent="0.2">
      <c r="A14" s="4">
        <v>1</v>
      </c>
      <c r="B14" s="15" t="s">
        <v>5</v>
      </c>
      <c r="C14" s="13">
        <v>3278198.89</v>
      </c>
      <c r="D14" s="13">
        <v>1493079.29</v>
      </c>
      <c r="E14" s="13">
        <v>83589.509999999995</v>
      </c>
      <c r="F14" s="13">
        <v>0</v>
      </c>
      <c r="G14" s="13">
        <v>27474.06</v>
      </c>
      <c r="H14" s="13">
        <v>154101.93</v>
      </c>
      <c r="I14" s="13">
        <v>295344.32</v>
      </c>
      <c r="J14" s="13">
        <v>155576.16</v>
      </c>
      <c r="K14" s="13">
        <v>1761259</v>
      </c>
      <c r="L14" s="13">
        <f>SUM(C14:K14)</f>
        <v>7248623.1599999992</v>
      </c>
      <c r="N14" s="16"/>
      <c r="O14" s="16"/>
      <c r="P14" s="16"/>
      <c r="Q14" s="16"/>
      <c r="R14" s="16"/>
      <c r="S14" s="17"/>
      <c r="T14" s="17"/>
      <c r="U14" s="17"/>
      <c r="V14" s="17"/>
      <c r="W14" s="16"/>
      <c r="X14" s="16"/>
      <c r="Y14" s="16"/>
      <c r="Z14" s="16"/>
      <c r="AA14" s="16"/>
      <c r="AB14" s="16"/>
      <c r="AC14" s="16"/>
      <c r="AD14" s="16"/>
    </row>
    <row r="15" spans="1:30" ht="13.5" customHeight="1" x14ac:dyDescent="0.2">
      <c r="A15" s="4">
        <v>2</v>
      </c>
      <c r="B15" s="15" t="s">
        <v>6</v>
      </c>
      <c r="C15" s="13">
        <v>2236782.12</v>
      </c>
      <c r="D15" s="13">
        <v>915423.3</v>
      </c>
      <c r="E15" s="13">
        <v>115061.61</v>
      </c>
      <c r="F15" s="13">
        <v>0</v>
      </c>
      <c r="G15" s="13">
        <v>20578.760000000002</v>
      </c>
      <c r="H15" s="13">
        <v>58771.649999999994</v>
      </c>
      <c r="I15" s="13">
        <v>147919.67000000001</v>
      </c>
      <c r="J15" s="13">
        <v>63750.34</v>
      </c>
      <c r="K15" s="13">
        <v>70915</v>
      </c>
      <c r="L15" s="13">
        <f t="shared" ref="L15:L33" si="0">SUM(C15:K15)</f>
        <v>3629202.4499999993</v>
      </c>
      <c r="N15" s="16"/>
      <c r="O15" s="16"/>
      <c r="P15" s="16"/>
      <c r="Q15" s="16"/>
      <c r="R15" s="16"/>
      <c r="S15" s="17"/>
      <c r="T15" s="17"/>
      <c r="U15" s="17"/>
      <c r="V15" s="17"/>
      <c r="W15" s="16"/>
      <c r="X15" s="16"/>
      <c r="Y15" s="16"/>
      <c r="Z15" s="16"/>
      <c r="AA15" s="16"/>
      <c r="AB15" s="16"/>
      <c r="AC15" s="16"/>
      <c r="AD15" s="16"/>
    </row>
    <row r="16" spans="1:30" ht="13.5" customHeight="1" x14ac:dyDescent="0.2">
      <c r="A16" s="4">
        <v>3</v>
      </c>
      <c r="B16" s="15" t="s">
        <v>21</v>
      </c>
      <c r="C16" s="13">
        <v>2110000.94</v>
      </c>
      <c r="D16" s="13">
        <v>863319.85</v>
      </c>
      <c r="E16" s="13">
        <v>120877.11</v>
      </c>
      <c r="F16" s="13">
        <v>0</v>
      </c>
      <c r="G16" s="13">
        <v>19131.129999999997</v>
      </c>
      <c r="H16" s="13">
        <v>42858.03</v>
      </c>
      <c r="I16" s="13">
        <v>133612.5</v>
      </c>
      <c r="J16" s="13">
        <v>46674.25</v>
      </c>
      <c r="K16" s="13">
        <v>0</v>
      </c>
      <c r="L16" s="13">
        <f t="shared" si="0"/>
        <v>3336473.8099999996</v>
      </c>
      <c r="N16" s="16"/>
      <c r="O16" s="16"/>
      <c r="P16" s="16"/>
      <c r="Q16" s="16"/>
      <c r="R16" s="16"/>
      <c r="S16" s="17"/>
      <c r="T16" s="17"/>
      <c r="U16" s="17"/>
      <c r="V16" s="17"/>
      <c r="W16" s="16"/>
      <c r="X16" s="16"/>
      <c r="Y16" s="16"/>
      <c r="Z16" s="16"/>
      <c r="AA16" s="16"/>
      <c r="AB16" s="16"/>
      <c r="AC16" s="16"/>
      <c r="AD16" s="16"/>
    </row>
    <row r="17" spans="1:30" ht="13.5" customHeight="1" x14ac:dyDescent="0.2">
      <c r="A17" s="4">
        <v>4</v>
      </c>
      <c r="B17" s="15" t="s">
        <v>22</v>
      </c>
      <c r="C17" s="13">
        <v>2544679.25</v>
      </c>
      <c r="D17" s="13">
        <v>1070987.5</v>
      </c>
      <c r="E17" s="13">
        <v>103088.53</v>
      </c>
      <c r="F17" s="13">
        <v>527.1</v>
      </c>
      <c r="G17" s="13">
        <v>55748.659999999996</v>
      </c>
      <c r="H17" s="13">
        <v>1121525.1000000001</v>
      </c>
      <c r="I17" s="13">
        <v>611105.84</v>
      </c>
      <c r="J17" s="13">
        <v>404781.72</v>
      </c>
      <c r="K17" s="13">
        <v>29714</v>
      </c>
      <c r="L17" s="13">
        <f t="shared" si="0"/>
        <v>5942157.7000000002</v>
      </c>
      <c r="N17" s="16"/>
      <c r="O17" s="16"/>
      <c r="P17" s="16"/>
      <c r="Q17" s="16"/>
      <c r="R17" s="16"/>
      <c r="S17" s="17"/>
      <c r="T17" s="17"/>
      <c r="U17" s="17"/>
      <c r="V17" s="17"/>
      <c r="W17" s="16"/>
      <c r="X17" s="16"/>
      <c r="Y17" s="16"/>
      <c r="Z17" s="16"/>
      <c r="AA17" s="16"/>
      <c r="AB17" s="16"/>
      <c r="AC17" s="16"/>
      <c r="AD17" s="16"/>
    </row>
    <row r="18" spans="1:30" ht="13.5" customHeight="1" x14ac:dyDescent="0.2">
      <c r="A18" s="4">
        <v>5</v>
      </c>
      <c r="B18" s="15" t="s">
        <v>7</v>
      </c>
      <c r="C18" s="13">
        <v>4201890.29</v>
      </c>
      <c r="D18" s="13">
        <v>1726450.34</v>
      </c>
      <c r="E18" s="13">
        <v>68708.679999999993</v>
      </c>
      <c r="F18" s="13">
        <v>157.46</v>
      </c>
      <c r="G18" s="13">
        <v>36664.42</v>
      </c>
      <c r="H18" s="13">
        <v>349741.49</v>
      </c>
      <c r="I18" s="13">
        <v>476429.3</v>
      </c>
      <c r="J18" s="13">
        <v>285788.65000000002</v>
      </c>
      <c r="K18" s="13">
        <v>3313702</v>
      </c>
      <c r="L18" s="13">
        <f t="shared" si="0"/>
        <v>10459532.629999999</v>
      </c>
      <c r="N18" s="16"/>
      <c r="O18" s="16"/>
      <c r="P18" s="16"/>
      <c r="Q18" s="16"/>
      <c r="R18" s="16"/>
      <c r="S18" s="17"/>
      <c r="T18" s="17"/>
      <c r="U18" s="17"/>
      <c r="V18" s="17"/>
      <c r="W18" s="16"/>
      <c r="X18" s="16"/>
      <c r="Y18" s="16"/>
      <c r="Z18" s="16"/>
      <c r="AA18" s="16"/>
      <c r="AB18" s="16"/>
      <c r="AC18" s="16"/>
      <c r="AD18" s="16"/>
    </row>
    <row r="19" spans="1:30" ht="13.5" customHeight="1" x14ac:dyDescent="0.2">
      <c r="A19" s="4">
        <v>6</v>
      </c>
      <c r="B19" s="15" t="s">
        <v>17</v>
      </c>
      <c r="C19" s="13">
        <v>1358369.71</v>
      </c>
      <c r="D19" s="13">
        <v>557652.57999999996</v>
      </c>
      <c r="E19" s="13">
        <v>178861.04</v>
      </c>
      <c r="F19" s="13">
        <v>0</v>
      </c>
      <c r="G19" s="13">
        <v>25608.34</v>
      </c>
      <c r="H19" s="13">
        <v>122530.17</v>
      </c>
      <c r="I19" s="13">
        <v>525139.09</v>
      </c>
      <c r="J19" s="13">
        <v>138887.24</v>
      </c>
      <c r="K19" s="13">
        <v>-4556</v>
      </c>
      <c r="L19" s="13">
        <f t="shared" si="0"/>
        <v>2902492.17</v>
      </c>
      <c r="N19" s="16"/>
      <c r="O19" s="16"/>
      <c r="P19" s="16"/>
      <c r="Q19" s="16"/>
      <c r="R19" s="16"/>
      <c r="S19" s="17"/>
      <c r="T19" s="17"/>
      <c r="U19" s="17"/>
      <c r="V19" s="17"/>
      <c r="W19" s="16"/>
      <c r="X19" s="16"/>
      <c r="Y19" s="16"/>
      <c r="Z19" s="16"/>
      <c r="AA19" s="16"/>
      <c r="AB19" s="16"/>
      <c r="AC19" s="16"/>
      <c r="AD19" s="16"/>
    </row>
    <row r="20" spans="1:30" x14ac:dyDescent="0.2">
      <c r="A20" s="4">
        <v>7</v>
      </c>
      <c r="B20" s="15" t="s">
        <v>18</v>
      </c>
      <c r="C20" s="13">
        <v>1385537.1</v>
      </c>
      <c r="D20" s="13">
        <v>567655.77</v>
      </c>
      <c r="E20" s="13">
        <v>175782.25</v>
      </c>
      <c r="F20" s="13">
        <v>0</v>
      </c>
      <c r="G20" s="13">
        <v>23737.870000000003</v>
      </c>
      <c r="H20" s="13">
        <v>42297.9</v>
      </c>
      <c r="I20" s="13">
        <v>178976.53</v>
      </c>
      <c r="J20" s="13">
        <v>47536.07</v>
      </c>
      <c r="K20" s="13">
        <v>0</v>
      </c>
      <c r="L20" s="13">
        <f t="shared" si="0"/>
        <v>2421523.4899999998</v>
      </c>
      <c r="N20" s="16"/>
      <c r="O20" s="16"/>
      <c r="P20" s="16"/>
      <c r="Q20" s="16"/>
      <c r="R20" s="16"/>
      <c r="S20" s="17"/>
      <c r="T20" s="17"/>
      <c r="U20" s="17"/>
      <c r="V20" s="17"/>
      <c r="W20" s="16"/>
      <c r="X20" s="16"/>
      <c r="Y20" s="16"/>
      <c r="Z20" s="16"/>
      <c r="AA20" s="16"/>
      <c r="AB20" s="16"/>
      <c r="AC20" s="16"/>
      <c r="AD20" s="16"/>
    </row>
    <row r="21" spans="1:30" x14ac:dyDescent="0.2">
      <c r="A21" s="4">
        <v>8</v>
      </c>
      <c r="B21" s="15" t="s">
        <v>8</v>
      </c>
      <c r="C21" s="13">
        <v>2861632.18</v>
      </c>
      <c r="D21" s="13">
        <v>1172616.3600000001</v>
      </c>
      <c r="E21" s="13">
        <v>93510.06</v>
      </c>
      <c r="F21" s="13">
        <v>0</v>
      </c>
      <c r="G21" s="13">
        <v>21328.31</v>
      </c>
      <c r="H21" s="13">
        <v>115104.92</v>
      </c>
      <c r="I21" s="13">
        <v>215291.48</v>
      </c>
      <c r="J21" s="13">
        <v>115606.19</v>
      </c>
      <c r="K21" s="13">
        <v>11542</v>
      </c>
      <c r="L21" s="13">
        <f t="shared" si="0"/>
        <v>4606631.5000000009</v>
      </c>
      <c r="N21" s="16"/>
      <c r="O21" s="16"/>
      <c r="P21" s="16"/>
      <c r="Q21" s="16"/>
      <c r="R21" s="16"/>
      <c r="S21" s="17"/>
      <c r="T21" s="17"/>
      <c r="U21" s="17"/>
      <c r="V21" s="17"/>
      <c r="W21" s="16"/>
      <c r="X21" s="16"/>
      <c r="Y21" s="16"/>
      <c r="Z21" s="16"/>
      <c r="AA21" s="16"/>
      <c r="AB21" s="16"/>
      <c r="AC21" s="16"/>
      <c r="AD21" s="16"/>
    </row>
    <row r="22" spans="1:30" x14ac:dyDescent="0.2">
      <c r="A22" s="4">
        <v>9</v>
      </c>
      <c r="B22" s="15" t="s">
        <v>9</v>
      </c>
      <c r="C22" s="13">
        <v>2544679.25</v>
      </c>
      <c r="D22" s="13">
        <v>1041258.17</v>
      </c>
      <c r="E22" s="13">
        <v>103088.53</v>
      </c>
      <c r="F22" s="13">
        <v>968.18</v>
      </c>
      <c r="G22" s="13">
        <v>20754.25</v>
      </c>
      <c r="H22" s="13">
        <v>66110.929999999993</v>
      </c>
      <c r="I22" s="13">
        <v>191247.9</v>
      </c>
      <c r="J22" s="13">
        <v>72649.39</v>
      </c>
      <c r="K22" s="13">
        <v>0</v>
      </c>
      <c r="L22" s="13">
        <f t="shared" si="0"/>
        <v>4040756.6</v>
      </c>
      <c r="N22" s="16"/>
      <c r="O22" s="16"/>
      <c r="P22" s="16"/>
      <c r="Q22" s="16"/>
      <c r="R22" s="16"/>
      <c r="S22" s="17"/>
      <c r="T22" s="17"/>
      <c r="U22" s="17"/>
      <c r="V22" s="17"/>
      <c r="W22" s="16"/>
      <c r="X22" s="16"/>
      <c r="Y22" s="16"/>
      <c r="Z22" s="16"/>
      <c r="AA22" s="16"/>
      <c r="AB22" s="16"/>
      <c r="AC22" s="16"/>
      <c r="AD22" s="16"/>
    </row>
    <row r="23" spans="1:30" x14ac:dyDescent="0.2">
      <c r="A23" s="4">
        <v>10</v>
      </c>
      <c r="B23" s="15" t="s">
        <v>16</v>
      </c>
      <c r="C23" s="13">
        <v>1448927.69</v>
      </c>
      <c r="D23" s="13">
        <v>592966.09</v>
      </c>
      <c r="E23" s="13">
        <v>168769.44</v>
      </c>
      <c r="F23" s="13">
        <v>0</v>
      </c>
      <c r="G23" s="13">
        <v>18235.27</v>
      </c>
      <c r="H23" s="13">
        <v>48579.960000000006</v>
      </c>
      <c r="I23" s="13">
        <v>195776.61</v>
      </c>
      <c r="J23" s="13">
        <v>54836.25</v>
      </c>
      <c r="K23" s="13">
        <v>0</v>
      </c>
      <c r="L23" s="13">
        <f t="shared" si="0"/>
        <v>2528091.3099999996</v>
      </c>
      <c r="N23" s="16"/>
      <c r="O23" s="16"/>
      <c r="P23" s="16"/>
      <c r="Q23" s="16"/>
      <c r="R23" s="16"/>
      <c r="S23" s="17"/>
      <c r="T23" s="17"/>
      <c r="U23" s="17"/>
      <c r="V23" s="17"/>
      <c r="W23" s="16"/>
      <c r="X23" s="16"/>
      <c r="Y23" s="16"/>
      <c r="Z23" s="16"/>
      <c r="AA23" s="16"/>
      <c r="AB23" s="16"/>
      <c r="AC23" s="16"/>
      <c r="AD23" s="16"/>
    </row>
    <row r="24" spans="1:30" x14ac:dyDescent="0.2">
      <c r="A24" s="4">
        <v>11</v>
      </c>
      <c r="B24" s="15" t="s">
        <v>10</v>
      </c>
      <c r="C24" s="13">
        <v>2571846.64</v>
      </c>
      <c r="D24" s="13">
        <v>1082631.43</v>
      </c>
      <c r="E24" s="13">
        <v>102062.27</v>
      </c>
      <c r="F24" s="13">
        <v>106</v>
      </c>
      <c r="G24" s="13">
        <v>28073.58</v>
      </c>
      <c r="H24" s="13">
        <v>131183.56</v>
      </c>
      <c r="I24" s="13">
        <v>378089.93</v>
      </c>
      <c r="J24" s="13">
        <v>144837.03</v>
      </c>
      <c r="K24" s="13">
        <v>214093</v>
      </c>
      <c r="L24" s="13">
        <f t="shared" si="0"/>
        <v>4652923.4400000004</v>
      </c>
      <c r="N24" s="16"/>
      <c r="O24" s="16"/>
      <c r="P24" s="16"/>
      <c r="Q24" s="16"/>
      <c r="R24" s="16"/>
      <c r="S24" s="17"/>
      <c r="T24" s="17"/>
      <c r="U24" s="17"/>
      <c r="V24" s="17"/>
      <c r="W24" s="16"/>
      <c r="X24" s="16"/>
      <c r="Y24" s="16"/>
      <c r="Z24" s="16"/>
      <c r="AA24" s="16"/>
      <c r="AB24" s="16"/>
      <c r="AC24" s="16"/>
      <c r="AD24" s="16"/>
    </row>
    <row r="25" spans="1:30" x14ac:dyDescent="0.2">
      <c r="A25" s="4">
        <v>12</v>
      </c>
      <c r="B25" s="15" t="s">
        <v>11</v>
      </c>
      <c r="C25" s="13">
        <v>3015580.75</v>
      </c>
      <c r="D25" s="13">
        <v>1233865.29</v>
      </c>
      <c r="E25" s="13">
        <v>89576.05</v>
      </c>
      <c r="F25" s="13">
        <v>0</v>
      </c>
      <c r="G25" s="13">
        <v>19771.61</v>
      </c>
      <c r="H25" s="13">
        <v>85435.34</v>
      </c>
      <c r="I25" s="13">
        <v>208799.3</v>
      </c>
      <c r="J25" s="13">
        <v>95265.03</v>
      </c>
      <c r="K25" s="13">
        <v>161096</v>
      </c>
      <c r="L25" s="13">
        <f t="shared" si="0"/>
        <v>4909389.37</v>
      </c>
      <c r="N25" s="16"/>
      <c r="O25" s="16"/>
      <c r="P25" s="16"/>
      <c r="Q25" s="16"/>
      <c r="R25" s="16"/>
      <c r="S25" s="17"/>
      <c r="T25" s="17"/>
      <c r="U25" s="17"/>
      <c r="V25" s="17"/>
      <c r="W25" s="16"/>
      <c r="X25" s="16"/>
      <c r="Y25" s="16"/>
      <c r="Z25" s="16"/>
      <c r="AA25" s="16"/>
      <c r="AB25" s="16"/>
      <c r="AC25" s="16"/>
      <c r="AD25" s="16"/>
    </row>
    <row r="26" spans="1:30" x14ac:dyDescent="0.2">
      <c r="A26" s="4">
        <v>13</v>
      </c>
      <c r="B26" s="15" t="s">
        <v>12</v>
      </c>
      <c r="C26" s="13">
        <v>4247169.28</v>
      </c>
      <c r="D26" s="13">
        <v>1738616.93</v>
      </c>
      <c r="E26" s="13">
        <v>68195.55</v>
      </c>
      <c r="F26" s="13">
        <v>0</v>
      </c>
      <c r="G26" s="13">
        <v>23041.29</v>
      </c>
      <c r="H26" s="13">
        <v>156151.98000000001</v>
      </c>
      <c r="I26" s="13">
        <v>270192.89</v>
      </c>
      <c r="J26" s="13">
        <v>171214.37</v>
      </c>
      <c r="K26" s="13">
        <v>0</v>
      </c>
      <c r="L26" s="13">
        <f t="shared" si="0"/>
        <v>6674582.29</v>
      </c>
      <c r="N26" s="16"/>
      <c r="O26" s="16"/>
      <c r="P26" s="16"/>
      <c r="Q26" s="16"/>
      <c r="R26" s="16"/>
      <c r="S26" s="17"/>
      <c r="T26" s="17"/>
      <c r="U26" s="17"/>
      <c r="V26" s="17"/>
      <c r="W26" s="16"/>
      <c r="X26" s="16"/>
      <c r="Y26" s="16"/>
      <c r="Z26" s="16"/>
      <c r="AA26" s="16"/>
      <c r="AB26" s="16"/>
      <c r="AC26" s="16"/>
      <c r="AD26" s="16"/>
    </row>
    <row r="27" spans="1:30" x14ac:dyDescent="0.2">
      <c r="A27" s="4">
        <v>14</v>
      </c>
      <c r="B27" s="15" t="s">
        <v>36</v>
      </c>
      <c r="C27" s="13">
        <v>1928884.98</v>
      </c>
      <c r="D27" s="13">
        <v>814117.56</v>
      </c>
      <c r="E27" s="13">
        <v>130797.66</v>
      </c>
      <c r="F27" s="13">
        <v>0</v>
      </c>
      <c r="G27" s="13">
        <v>16948.39</v>
      </c>
      <c r="H27" s="13">
        <v>28848.97</v>
      </c>
      <c r="I27" s="13">
        <v>114886</v>
      </c>
      <c r="J27" s="13">
        <v>31963.84</v>
      </c>
      <c r="K27" s="13">
        <v>149264</v>
      </c>
      <c r="L27" s="13">
        <f t="shared" si="0"/>
        <v>3215711.4000000004</v>
      </c>
      <c r="N27" s="16"/>
      <c r="O27" s="16"/>
      <c r="P27" s="16"/>
      <c r="Q27" s="16"/>
      <c r="R27" s="16"/>
      <c r="S27" s="17"/>
      <c r="T27" s="17"/>
      <c r="U27" s="17"/>
      <c r="V27" s="17"/>
      <c r="W27" s="16"/>
      <c r="X27" s="16"/>
      <c r="Y27" s="16"/>
      <c r="Z27" s="16"/>
      <c r="AA27" s="16"/>
      <c r="AB27" s="16"/>
      <c r="AC27" s="16"/>
      <c r="AD27" s="16"/>
    </row>
    <row r="28" spans="1:30" x14ac:dyDescent="0.2">
      <c r="A28" s="4">
        <v>15</v>
      </c>
      <c r="B28" s="15" t="s">
        <v>27</v>
      </c>
      <c r="C28" s="13">
        <v>2544679.25</v>
      </c>
      <c r="D28" s="13">
        <v>1089366.1100000001</v>
      </c>
      <c r="E28" s="13">
        <v>103088.53</v>
      </c>
      <c r="F28" s="13">
        <v>0</v>
      </c>
      <c r="G28" s="13">
        <v>22188.909999999996</v>
      </c>
      <c r="H28" s="13">
        <v>88639.819999999992</v>
      </c>
      <c r="I28" s="13">
        <v>187911.89</v>
      </c>
      <c r="J28" s="13">
        <v>96833.31</v>
      </c>
      <c r="K28" s="13">
        <v>439421</v>
      </c>
      <c r="L28" s="13">
        <f t="shared" si="0"/>
        <v>4572128.82</v>
      </c>
      <c r="N28" s="16"/>
      <c r="O28" s="16"/>
      <c r="P28" s="16"/>
      <c r="Q28" s="16"/>
      <c r="R28" s="16"/>
      <c r="S28" s="17"/>
      <c r="T28" s="17"/>
      <c r="U28" s="17"/>
      <c r="V28" s="17"/>
      <c r="W28" s="16"/>
      <c r="X28" s="16"/>
      <c r="Y28" s="16"/>
      <c r="Z28" s="16"/>
      <c r="AA28" s="16"/>
      <c r="AB28" s="16"/>
      <c r="AC28" s="16"/>
      <c r="AD28" s="16"/>
    </row>
    <row r="29" spans="1:30" x14ac:dyDescent="0.2">
      <c r="A29" s="4">
        <v>16</v>
      </c>
      <c r="B29" s="15" t="s">
        <v>25</v>
      </c>
      <c r="C29" s="13">
        <v>7552535.5700000003</v>
      </c>
      <c r="D29" s="13">
        <v>3305423.3</v>
      </c>
      <c r="E29" s="13">
        <v>45275.65</v>
      </c>
      <c r="F29" s="13">
        <v>0</v>
      </c>
      <c r="G29" s="13">
        <v>44509.06</v>
      </c>
      <c r="H29" s="13">
        <v>389894.58</v>
      </c>
      <c r="I29" s="13">
        <v>653144.06999999995</v>
      </c>
      <c r="J29" s="13">
        <v>381796.9</v>
      </c>
      <c r="K29" s="13">
        <v>2261359</v>
      </c>
      <c r="L29" s="13">
        <f t="shared" si="0"/>
        <v>14633938.130000003</v>
      </c>
      <c r="N29" s="16"/>
      <c r="O29" s="16"/>
      <c r="P29" s="16"/>
      <c r="Q29" s="16"/>
      <c r="R29" s="16"/>
      <c r="S29" s="17"/>
      <c r="T29" s="17"/>
      <c r="U29" s="17"/>
      <c r="V29" s="17"/>
      <c r="W29" s="16"/>
      <c r="X29" s="16"/>
      <c r="Y29" s="16"/>
      <c r="Z29" s="16"/>
      <c r="AA29" s="16"/>
      <c r="AB29" s="16"/>
      <c r="AC29" s="16"/>
      <c r="AD29" s="16"/>
    </row>
    <row r="30" spans="1:30" x14ac:dyDescent="0.2">
      <c r="A30" s="4">
        <v>17</v>
      </c>
      <c r="B30" s="15" t="s">
        <v>13</v>
      </c>
      <c r="C30" s="13">
        <v>3169529.31</v>
      </c>
      <c r="D30" s="13">
        <v>1298943.96</v>
      </c>
      <c r="E30" s="13">
        <v>85984.13</v>
      </c>
      <c r="F30" s="13">
        <v>0</v>
      </c>
      <c r="G30" s="13">
        <v>38298.43</v>
      </c>
      <c r="H30" s="13">
        <v>163822.73000000001</v>
      </c>
      <c r="I30" s="13">
        <v>346752.82</v>
      </c>
      <c r="J30" s="13">
        <v>167469.82999999999</v>
      </c>
      <c r="K30" s="13">
        <v>15729</v>
      </c>
      <c r="L30" s="13">
        <f t="shared" si="0"/>
        <v>5286530.21</v>
      </c>
      <c r="N30" s="16"/>
      <c r="O30" s="16"/>
      <c r="P30" s="16"/>
      <c r="Q30" s="16"/>
      <c r="R30" s="16"/>
      <c r="S30" s="17"/>
      <c r="T30" s="17"/>
      <c r="U30" s="17"/>
      <c r="V30" s="17"/>
      <c r="W30" s="16"/>
      <c r="X30" s="16"/>
      <c r="Y30" s="16"/>
      <c r="Z30" s="16"/>
      <c r="AA30" s="16"/>
      <c r="AB30" s="16"/>
      <c r="AC30" s="16"/>
      <c r="AD30" s="16"/>
    </row>
    <row r="31" spans="1:30" x14ac:dyDescent="0.2">
      <c r="A31" s="4">
        <v>18</v>
      </c>
      <c r="B31" s="15" t="s">
        <v>4</v>
      </c>
      <c r="C31" s="13">
        <v>35317612.369999997</v>
      </c>
      <c r="D31" s="13">
        <v>14480411.01</v>
      </c>
      <c r="E31" s="13">
        <v>22526.79</v>
      </c>
      <c r="F31" s="13">
        <v>1343.7</v>
      </c>
      <c r="G31" s="13">
        <v>147779.19</v>
      </c>
      <c r="H31" s="13">
        <v>3987535.68</v>
      </c>
      <c r="I31" s="13">
        <v>2241841.79</v>
      </c>
      <c r="J31" s="13">
        <v>1530133.38</v>
      </c>
      <c r="K31" s="13">
        <v>0</v>
      </c>
      <c r="L31" s="13">
        <f t="shared" si="0"/>
        <v>57729183.909999996</v>
      </c>
      <c r="N31" s="16"/>
      <c r="O31" s="16"/>
      <c r="P31" s="16"/>
      <c r="Q31" s="16"/>
      <c r="R31" s="16"/>
      <c r="S31" s="17"/>
      <c r="T31" s="17"/>
      <c r="U31" s="17"/>
      <c r="V31" s="17"/>
      <c r="W31" s="16"/>
      <c r="X31" s="16"/>
      <c r="Y31" s="16"/>
      <c r="Z31" s="16"/>
      <c r="AA31" s="16"/>
      <c r="AB31" s="16"/>
      <c r="AC31" s="16"/>
      <c r="AD31" s="16"/>
    </row>
    <row r="32" spans="1:30" x14ac:dyDescent="0.2">
      <c r="A32" s="4">
        <v>19</v>
      </c>
      <c r="B32" s="15" t="s">
        <v>14</v>
      </c>
      <c r="C32" s="13">
        <v>3432147.46</v>
      </c>
      <c r="D32" s="13">
        <v>1440648.43</v>
      </c>
      <c r="E32" s="13">
        <v>80681.759999999995</v>
      </c>
      <c r="F32" s="13">
        <v>0</v>
      </c>
      <c r="G32" s="13">
        <v>23488.059999999998</v>
      </c>
      <c r="H32" s="13">
        <v>117879.62</v>
      </c>
      <c r="I32" s="13">
        <v>220025.45</v>
      </c>
      <c r="J32" s="13">
        <v>127847.33</v>
      </c>
      <c r="K32" s="13">
        <v>487703</v>
      </c>
      <c r="L32" s="13">
        <f t="shared" si="0"/>
        <v>5930421.1099999994</v>
      </c>
      <c r="N32" s="16"/>
      <c r="O32" s="16"/>
      <c r="P32" s="16"/>
      <c r="Q32" s="16"/>
      <c r="R32" s="16"/>
      <c r="S32" s="17"/>
      <c r="T32" s="17"/>
      <c r="U32" s="17"/>
      <c r="V32" s="17"/>
      <c r="W32" s="16"/>
      <c r="X32" s="16"/>
      <c r="Y32" s="16"/>
      <c r="Z32" s="16"/>
      <c r="AA32" s="16"/>
      <c r="AB32" s="16"/>
      <c r="AC32" s="16"/>
      <c r="AD32" s="16"/>
    </row>
    <row r="33" spans="1:30" x14ac:dyDescent="0.2">
      <c r="A33" s="4">
        <v>20</v>
      </c>
      <c r="B33" s="15" t="s">
        <v>15</v>
      </c>
      <c r="C33" s="13">
        <v>2807297.4</v>
      </c>
      <c r="D33" s="13">
        <v>1153740.73</v>
      </c>
      <c r="E33" s="13">
        <v>94878.5</v>
      </c>
      <c r="F33" s="13">
        <v>55.35</v>
      </c>
      <c r="G33" s="13">
        <v>29841.64</v>
      </c>
      <c r="H33" s="13">
        <v>219540.97</v>
      </c>
      <c r="I33" s="13">
        <v>307231.57</v>
      </c>
      <c r="J33" s="13">
        <v>195727.77</v>
      </c>
      <c r="K33" s="13">
        <v>225249</v>
      </c>
      <c r="L33" s="13">
        <f t="shared" si="0"/>
        <v>5033562.93</v>
      </c>
      <c r="N33" s="16"/>
      <c r="O33" s="16"/>
      <c r="P33" s="16"/>
      <c r="Q33" s="16"/>
      <c r="R33" s="16"/>
      <c r="S33" s="17"/>
      <c r="T33" s="17"/>
      <c r="U33" s="17"/>
      <c r="V33" s="17"/>
      <c r="W33" s="16"/>
      <c r="X33" s="16"/>
      <c r="Y33" s="16"/>
      <c r="Z33" s="16"/>
      <c r="AA33" s="16"/>
      <c r="AB33" s="16"/>
      <c r="AC33" s="16"/>
      <c r="AD33" s="16"/>
    </row>
    <row r="34" spans="1:30" x14ac:dyDescent="0.2">
      <c r="A34" s="34" t="s">
        <v>0</v>
      </c>
      <c r="B34" s="35"/>
      <c r="C34" s="14">
        <f>SUM(C14:C33)</f>
        <v>90557980.429999992</v>
      </c>
      <c r="D34" s="14">
        <f t="shared" ref="D34:K34" si="1">SUM(D14:D33)</f>
        <v>37639173.999999993</v>
      </c>
      <c r="E34" s="14">
        <f t="shared" si="1"/>
        <v>2034403.6500000001</v>
      </c>
      <c r="F34" s="14">
        <f t="shared" si="1"/>
        <v>3157.79</v>
      </c>
      <c r="G34" s="14">
        <f t="shared" si="1"/>
        <v>663201.2300000001</v>
      </c>
      <c r="H34" s="14">
        <f t="shared" si="1"/>
        <v>7490555.3300000001</v>
      </c>
      <c r="I34" s="14">
        <f t="shared" si="1"/>
        <v>7899718.9500000011</v>
      </c>
      <c r="J34" s="14">
        <f t="shared" si="1"/>
        <v>4329175.05</v>
      </c>
      <c r="K34" s="14">
        <f t="shared" si="1"/>
        <v>9136490</v>
      </c>
      <c r="L34" s="14">
        <f t="shared" ref="L34" si="2">SUM(L14:L33)</f>
        <v>159753856.43000001</v>
      </c>
      <c r="N34" s="18"/>
      <c r="O34" s="18"/>
      <c r="P34" s="18"/>
      <c r="Q34" s="18"/>
      <c r="R34" s="16"/>
      <c r="S34" s="17"/>
      <c r="T34" s="17"/>
      <c r="U34" s="17"/>
      <c r="V34" s="17"/>
      <c r="W34" s="16"/>
      <c r="X34" s="16"/>
      <c r="Y34" s="16"/>
      <c r="Z34" s="16"/>
      <c r="AA34" s="16"/>
      <c r="AB34" s="16"/>
      <c r="AC34" s="16"/>
      <c r="AD34" s="16"/>
    </row>
    <row r="35" spans="1:30" x14ac:dyDescent="0.2">
      <c r="C35" s="9"/>
      <c r="D35" s="9"/>
      <c r="E35" s="9"/>
      <c r="F35" s="9"/>
      <c r="G35" s="9"/>
      <c r="H35" s="9"/>
      <c r="I35" s="9"/>
      <c r="J35" s="9"/>
      <c r="K35" s="9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</row>
    <row r="36" spans="1:30" ht="12.75" customHeight="1" x14ac:dyDescent="0.2">
      <c r="B36" s="19"/>
      <c r="C36" s="33"/>
      <c r="D36" s="33"/>
      <c r="E36" s="33"/>
      <c r="F36" s="33"/>
      <c r="G36" s="33"/>
      <c r="H36" s="33"/>
      <c r="I36" s="33"/>
      <c r="J36" s="33"/>
      <c r="K36" s="33"/>
      <c r="L36" s="33"/>
    </row>
    <row r="37" spans="1:30" x14ac:dyDescent="0.2">
      <c r="B37" s="1" t="s">
        <v>19</v>
      </c>
      <c r="F37" s="2"/>
      <c r="G37" s="3"/>
      <c r="H37" s="3"/>
      <c r="I37" s="3"/>
      <c r="J37" s="3"/>
      <c r="K37" s="3"/>
    </row>
    <row r="38" spans="1:30" x14ac:dyDescent="0.2">
      <c r="B38" s="1" t="s">
        <v>19</v>
      </c>
      <c r="C38" s="6"/>
      <c r="F38" s="2"/>
      <c r="G38" s="3"/>
      <c r="H38" s="3"/>
      <c r="I38" s="3"/>
      <c r="J38" s="3"/>
      <c r="K38" s="3"/>
    </row>
    <row r="39" spans="1:30" x14ac:dyDescent="0.2">
      <c r="A39" s="25" t="s">
        <v>40</v>
      </c>
      <c r="B39" s="25"/>
      <c r="C39" s="25"/>
      <c r="D39" s="25"/>
      <c r="E39" s="25"/>
      <c r="F39" s="25"/>
      <c r="G39" s="3"/>
      <c r="H39" s="3"/>
      <c r="I39" s="5"/>
      <c r="J39" s="5"/>
      <c r="K39" s="5"/>
      <c r="L39" s="5"/>
    </row>
    <row r="40" spans="1:30" x14ac:dyDescent="0.2">
      <c r="A40" s="22"/>
      <c r="B40" s="22"/>
      <c r="C40" s="22"/>
      <c r="D40" s="22"/>
      <c r="E40" s="22"/>
      <c r="F40" s="22"/>
      <c r="G40" s="3"/>
      <c r="H40" s="3"/>
      <c r="I40" s="3"/>
      <c r="J40" s="3"/>
      <c r="K40" s="3"/>
    </row>
    <row r="41" spans="1:30" x14ac:dyDescent="0.2">
      <c r="F41" s="36" t="s">
        <v>26</v>
      </c>
      <c r="G41" s="3"/>
      <c r="H41" s="3"/>
      <c r="I41" s="3"/>
      <c r="J41" s="3"/>
      <c r="K41" s="3"/>
    </row>
    <row r="42" spans="1:30" x14ac:dyDescent="0.2">
      <c r="A42" s="10" t="s">
        <v>1</v>
      </c>
      <c r="B42" s="30" t="s">
        <v>38</v>
      </c>
      <c r="C42" s="27" t="s">
        <v>29</v>
      </c>
      <c r="D42" s="27" t="s">
        <v>30</v>
      </c>
      <c r="E42" s="27" t="s">
        <v>31</v>
      </c>
      <c r="F42" s="27" t="s">
        <v>0</v>
      </c>
      <c r="G42" s="3"/>
      <c r="H42" s="3"/>
      <c r="I42" s="3"/>
      <c r="J42" s="3"/>
      <c r="K42" s="3"/>
    </row>
    <row r="43" spans="1:30" x14ac:dyDescent="0.2">
      <c r="A43" s="11" t="s">
        <v>2</v>
      </c>
      <c r="B43" s="31"/>
      <c r="C43" s="28"/>
      <c r="D43" s="28"/>
      <c r="E43" s="28"/>
      <c r="F43" s="28"/>
      <c r="G43" s="3"/>
      <c r="H43" s="3"/>
      <c r="I43" s="3"/>
      <c r="J43" s="3"/>
      <c r="K43" s="3"/>
    </row>
    <row r="44" spans="1:30" x14ac:dyDescent="0.2">
      <c r="A44" s="12" t="s">
        <v>3</v>
      </c>
      <c r="B44" s="32"/>
      <c r="C44" s="29"/>
      <c r="D44" s="29"/>
      <c r="E44" s="29"/>
      <c r="F44" s="29"/>
      <c r="G44" s="3"/>
      <c r="H44" s="3"/>
      <c r="I44" s="3"/>
      <c r="J44" s="3"/>
      <c r="K44" s="3"/>
    </row>
    <row r="45" spans="1:30" x14ac:dyDescent="0.2">
      <c r="A45" s="4">
        <v>1</v>
      </c>
      <c r="B45" s="15" t="s">
        <v>5</v>
      </c>
      <c r="C45" s="13">
        <v>-578008.28</v>
      </c>
      <c r="D45" s="13">
        <v>-87797.03</v>
      </c>
      <c r="E45" s="13">
        <v>-4175.87</v>
      </c>
      <c r="F45" s="13">
        <f t="shared" ref="F45:F64" si="3">SUM(C45:E45)</f>
        <v>-669981.18000000005</v>
      </c>
      <c r="G45" s="3"/>
      <c r="H45" s="3"/>
      <c r="I45" s="3"/>
      <c r="J45" s="3"/>
      <c r="K45" s="3"/>
    </row>
    <row r="46" spans="1:30" x14ac:dyDescent="0.2">
      <c r="A46" s="4">
        <v>2</v>
      </c>
      <c r="B46" s="15" t="s">
        <v>6</v>
      </c>
      <c r="C46" s="13">
        <v>-432942.63</v>
      </c>
      <c r="D46" s="13">
        <v>-33556.26</v>
      </c>
      <c r="E46" s="13">
        <v>-4175.87</v>
      </c>
      <c r="F46" s="13">
        <f t="shared" si="3"/>
        <v>-470674.76</v>
      </c>
    </row>
    <row r="47" spans="1:30" x14ac:dyDescent="0.2">
      <c r="A47" s="4">
        <v>3</v>
      </c>
      <c r="B47" s="15" t="s">
        <v>21</v>
      </c>
      <c r="C47" s="13">
        <v>-402487.08</v>
      </c>
      <c r="D47" s="13">
        <v>-26692.400000000001</v>
      </c>
      <c r="E47" s="13">
        <v>-4175.87</v>
      </c>
      <c r="F47" s="13">
        <f t="shared" si="3"/>
        <v>-433355.35000000003</v>
      </c>
    </row>
    <row r="48" spans="1:30" x14ac:dyDescent="0.2">
      <c r="A48" s="4">
        <v>4</v>
      </c>
      <c r="B48" s="15" t="s">
        <v>22</v>
      </c>
      <c r="C48" s="13">
        <v>-1172858.67</v>
      </c>
      <c r="D48" s="13">
        <v>-713623.71</v>
      </c>
      <c r="E48" s="13">
        <v>-4175.87</v>
      </c>
      <c r="F48" s="13">
        <f t="shared" si="3"/>
        <v>-1890658.25</v>
      </c>
    </row>
    <row r="49" spans="1:6" x14ac:dyDescent="0.2">
      <c r="A49" s="4">
        <v>5</v>
      </c>
      <c r="B49" s="15" t="s">
        <v>7</v>
      </c>
      <c r="C49" s="13">
        <v>-771358.04</v>
      </c>
      <c r="D49" s="13">
        <v>-218189.32</v>
      </c>
      <c r="E49" s="13">
        <v>-4175.87</v>
      </c>
      <c r="F49" s="13">
        <f t="shared" si="3"/>
        <v>-993723.2300000001</v>
      </c>
    </row>
    <row r="50" spans="1:6" x14ac:dyDescent="0.2">
      <c r="A50" s="4">
        <v>6</v>
      </c>
      <c r="B50" s="15" t="s">
        <v>17</v>
      </c>
      <c r="C50" s="13">
        <v>-538756.56000000006</v>
      </c>
      <c r="D50" s="13">
        <v>-49325.5</v>
      </c>
      <c r="E50" s="13">
        <v>-4175.87</v>
      </c>
      <c r="F50" s="13">
        <f t="shared" si="3"/>
        <v>-592257.93000000005</v>
      </c>
    </row>
    <row r="51" spans="1:6" x14ac:dyDescent="0.2">
      <c r="A51" s="4">
        <v>7</v>
      </c>
      <c r="B51" s="15" t="s">
        <v>18</v>
      </c>
      <c r="C51" s="13">
        <v>-499405.08</v>
      </c>
      <c r="D51" s="13">
        <v>-16990.580000000002</v>
      </c>
      <c r="E51" s="13">
        <v>-4175.87</v>
      </c>
      <c r="F51" s="13">
        <f t="shared" si="3"/>
        <v>-520571.53</v>
      </c>
    </row>
    <row r="52" spans="1:6" x14ac:dyDescent="0.2">
      <c r="A52" s="4">
        <v>8</v>
      </c>
      <c r="B52" s="15" t="s">
        <v>8</v>
      </c>
      <c r="C52" s="13">
        <v>-448712.05</v>
      </c>
      <c r="D52" s="13">
        <v>-76469.7</v>
      </c>
      <c r="E52" s="13">
        <v>-4175.87</v>
      </c>
      <c r="F52" s="13">
        <f t="shared" si="3"/>
        <v>-529357.62</v>
      </c>
    </row>
    <row r="53" spans="1:6" x14ac:dyDescent="0.2">
      <c r="A53" s="4">
        <v>9</v>
      </c>
      <c r="B53" s="15" t="s">
        <v>9</v>
      </c>
      <c r="C53" s="13">
        <v>-436634.78</v>
      </c>
      <c r="D53" s="13">
        <v>-34180.06</v>
      </c>
      <c r="E53" s="13">
        <v>-4175.87</v>
      </c>
      <c r="F53" s="13">
        <f t="shared" si="3"/>
        <v>-474990.71</v>
      </c>
    </row>
    <row r="54" spans="1:6" x14ac:dyDescent="0.2">
      <c r="A54" s="4">
        <v>10</v>
      </c>
      <c r="B54" s="15" t="s">
        <v>16</v>
      </c>
      <c r="C54" s="13">
        <v>-383639.56</v>
      </c>
      <c r="D54" s="13">
        <v>-21264.62</v>
      </c>
      <c r="E54" s="13">
        <v>-4175.87</v>
      </c>
      <c r="F54" s="13">
        <f t="shared" si="3"/>
        <v>-409080.05</v>
      </c>
    </row>
    <row r="55" spans="1:6" x14ac:dyDescent="0.2">
      <c r="A55" s="4">
        <v>11</v>
      </c>
      <c r="B55" s="15" t="s">
        <v>10</v>
      </c>
      <c r="C55" s="13">
        <v>-590621.34</v>
      </c>
      <c r="D55" s="13">
        <v>-54846.44</v>
      </c>
      <c r="E55" s="13">
        <v>-4175.87</v>
      </c>
      <c r="F55" s="13">
        <f t="shared" si="3"/>
        <v>-649643.65</v>
      </c>
    </row>
    <row r="56" spans="1:6" x14ac:dyDescent="0.2">
      <c r="A56" s="4">
        <v>12</v>
      </c>
      <c r="B56" s="15" t="s">
        <v>11</v>
      </c>
      <c r="C56" s="13">
        <v>-415961.7</v>
      </c>
      <c r="D56" s="13">
        <v>-38649.03</v>
      </c>
      <c r="E56" s="13">
        <v>-4175.87</v>
      </c>
      <c r="F56" s="13">
        <f t="shared" si="3"/>
        <v>-458786.6</v>
      </c>
    </row>
    <row r="57" spans="1:6" x14ac:dyDescent="0.2">
      <c r="A57" s="4">
        <v>13</v>
      </c>
      <c r="B57" s="15" t="s">
        <v>12</v>
      </c>
      <c r="C57" s="13">
        <v>-484750.34</v>
      </c>
      <c r="D57" s="13">
        <v>-73418.2</v>
      </c>
      <c r="E57" s="13">
        <v>-4175.87</v>
      </c>
      <c r="F57" s="13">
        <f t="shared" si="3"/>
        <v>-562344.41</v>
      </c>
    </row>
    <row r="58" spans="1:6" x14ac:dyDescent="0.2">
      <c r="A58" s="4">
        <v>14</v>
      </c>
      <c r="B58" s="15" t="s">
        <v>36</v>
      </c>
      <c r="C58" s="13">
        <v>-356565.85</v>
      </c>
      <c r="D58" s="13">
        <v>-14474.63</v>
      </c>
      <c r="E58" s="13">
        <v>-4175.87</v>
      </c>
      <c r="F58" s="13">
        <f t="shared" si="3"/>
        <v>-375216.35</v>
      </c>
    </row>
    <row r="59" spans="1:6" x14ac:dyDescent="0.2">
      <c r="A59" s="4">
        <v>15</v>
      </c>
      <c r="B59" s="15" t="s">
        <v>27</v>
      </c>
      <c r="C59" s="13">
        <v>-466817.42</v>
      </c>
      <c r="D59" s="13">
        <v>-39424.120000000003</v>
      </c>
      <c r="E59" s="13">
        <v>-4175.87</v>
      </c>
      <c r="F59" s="13">
        <f t="shared" si="3"/>
        <v>-510417.41</v>
      </c>
    </row>
    <row r="60" spans="1:6" x14ac:dyDescent="0.2">
      <c r="A60" s="4">
        <v>16</v>
      </c>
      <c r="B60" s="15" t="s">
        <v>25</v>
      </c>
      <c r="C60" s="13">
        <v>-936396.21</v>
      </c>
      <c r="D60" s="13">
        <v>-180751.09</v>
      </c>
      <c r="E60" s="13">
        <v>-4175.87</v>
      </c>
      <c r="F60" s="13">
        <f t="shared" si="3"/>
        <v>-1121323.1700000002</v>
      </c>
    </row>
    <row r="61" spans="1:6" x14ac:dyDescent="0.2">
      <c r="A61" s="4">
        <v>17</v>
      </c>
      <c r="B61" s="15" t="s">
        <v>13</v>
      </c>
      <c r="C61" s="13">
        <v>-805735.13</v>
      </c>
      <c r="D61" s="13">
        <v>-88354.27</v>
      </c>
      <c r="E61" s="13">
        <v>-4175.87</v>
      </c>
      <c r="F61" s="13">
        <f t="shared" si="3"/>
        <v>-898265.27</v>
      </c>
    </row>
    <row r="62" spans="1:6" x14ac:dyDescent="0.2">
      <c r="A62" s="4">
        <v>18</v>
      </c>
      <c r="B62" s="15" t="s">
        <v>4</v>
      </c>
      <c r="C62" s="13">
        <v>-3109027.22</v>
      </c>
      <c r="D62" s="13">
        <v>-1132250.8799999999</v>
      </c>
      <c r="E62" s="13">
        <v>-4175.87</v>
      </c>
      <c r="F62" s="13">
        <f t="shared" si="3"/>
        <v>-4245453.97</v>
      </c>
    </row>
    <row r="63" spans="1:6" x14ac:dyDescent="0.2">
      <c r="A63" s="4">
        <v>19</v>
      </c>
      <c r="B63" s="15" t="s">
        <v>14</v>
      </c>
      <c r="C63" s="13">
        <v>-494149.54</v>
      </c>
      <c r="D63" s="13">
        <v>-53716.66</v>
      </c>
      <c r="E63" s="13">
        <v>-4175.87</v>
      </c>
      <c r="F63" s="13">
        <f t="shared" si="3"/>
        <v>-552042.06999999995</v>
      </c>
    </row>
    <row r="64" spans="1:6" x14ac:dyDescent="0.2">
      <c r="A64" s="4">
        <v>20</v>
      </c>
      <c r="B64" s="15" t="s">
        <v>15</v>
      </c>
      <c r="C64" s="13">
        <v>-627817.85</v>
      </c>
      <c r="D64" s="13">
        <v>-152476.5</v>
      </c>
      <c r="E64" s="13">
        <v>-4175.7700000000004</v>
      </c>
      <c r="F64" s="13">
        <f t="shared" si="3"/>
        <v>-784470.12</v>
      </c>
    </row>
    <row r="65" spans="1:12" x14ac:dyDescent="0.2">
      <c r="A65" s="34" t="s">
        <v>0</v>
      </c>
      <c r="B65" s="35"/>
      <c r="C65" s="14">
        <f>SUM(C45:C64)</f>
        <v>-13952645.33</v>
      </c>
      <c r="D65" s="14">
        <f t="shared" ref="D65:E65" si="4">SUM(D45:D64)</f>
        <v>-3106451</v>
      </c>
      <c r="E65" s="14">
        <f t="shared" si="4"/>
        <v>-83517.3</v>
      </c>
      <c r="F65" s="14">
        <f t="shared" ref="F65" si="5">SUM(F45:F64)</f>
        <v>-17142613.629999999</v>
      </c>
    </row>
    <row r="68" spans="1:12" x14ac:dyDescent="0.2">
      <c r="A68" s="25" t="s">
        <v>39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</row>
    <row r="69" spans="1:12" x14ac:dyDescent="0.2">
      <c r="A69" s="25" t="s">
        <v>41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</row>
    <row r="70" spans="1:12" x14ac:dyDescent="0.2">
      <c r="L70" s="36" t="s">
        <v>26</v>
      </c>
    </row>
    <row r="71" spans="1:12" x14ac:dyDescent="0.2">
      <c r="A71" s="10" t="s">
        <v>1</v>
      </c>
      <c r="B71" s="30" t="s">
        <v>38</v>
      </c>
      <c r="C71" s="27" t="s">
        <v>29</v>
      </c>
      <c r="D71" s="27" t="s">
        <v>30</v>
      </c>
      <c r="E71" s="27" t="s">
        <v>31</v>
      </c>
      <c r="F71" s="27" t="s">
        <v>35</v>
      </c>
      <c r="G71" s="27" t="s">
        <v>32</v>
      </c>
      <c r="H71" s="27" t="s">
        <v>28</v>
      </c>
      <c r="I71" s="27" t="s">
        <v>33</v>
      </c>
      <c r="J71" s="27" t="s">
        <v>34</v>
      </c>
      <c r="K71" s="27" t="s">
        <v>37</v>
      </c>
      <c r="L71" s="27" t="s">
        <v>0</v>
      </c>
    </row>
    <row r="72" spans="1:12" x14ac:dyDescent="0.2">
      <c r="A72" s="11" t="s">
        <v>2</v>
      </c>
      <c r="B72" s="31"/>
      <c r="C72" s="28"/>
      <c r="D72" s="28"/>
      <c r="E72" s="28"/>
      <c r="F72" s="28"/>
      <c r="G72" s="28"/>
      <c r="H72" s="28"/>
      <c r="I72" s="28"/>
      <c r="J72" s="28"/>
      <c r="K72" s="28"/>
      <c r="L72" s="28"/>
    </row>
    <row r="73" spans="1:12" x14ac:dyDescent="0.2">
      <c r="A73" s="12" t="s">
        <v>3</v>
      </c>
      <c r="B73" s="32"/>
      <c r="C73" s="29"/>
      <c r="D73" s="29"/>
      <c r="E73" s="29"/>
      <c r="F73" s="29"/>
      <c r="G73" s="29"/>
      <c r="H73" s="29"/>
      <c r="I73" s="29"/>
      <c r="J73" s="29"/>
      <c r="K73" s="29"/>
      <c r="L73" s="29"/>
    </row>
    <row r="74" spans="1:12" x14ac:dyDescent="0.2">
      <c r="A74" s="4">
        <v>1</v>
      </c>
      <c r="B74" s="15" t="s">
        <v>5</v>
      </c>
      <c r="C74" s="13">
        <f>C14+C45</f>
        <v>2700190.6100000003</v>
      </c>
      <c r="D74" s="13">
        <f>D14+D45</f>
        <v>1405282.26</v>
      </c>
      <c r="E74" s="13">
        <f>E14+E45</f>
        <v>79413.64</v>
      </c>
      <c r="F74" s="13">
        <f t="shared" ref="F74:K74" si="6">F14</f>
        <v>0</v>
      </c>
      <c r="G74" s="13">
        <f t="shared" si="6"/>
        <v>27474.06</v>
      </c>
      <c r="H74" s="13">
        <f t="shared" si="6"/>
        <v>154101.93</v>
      </c>
      <c r="I74" s="13">
        <f t="shared" si="6"/>
        <v>295344.32</v>
      </c>
      <c r="J74" s="13">
        <f t="shared" si="6"/>
        <v>155576.16</v>
      </c>
      <c r="K74" s="13">
        <f t="shared" si="6"/>
        <v>1761259</v>
      </c>
      <c r="L74" s="13">
        <f>SUM(C74:K74)</f>
        <v>6578641.9800000004</v>
      </c>
    </row>
    <row r="75" spans="1:12" x14ac:dyDescent="0.2">
      <c r="A75" s="4">
        <v>2</v>
      </c>
      <c r="B75" s="15" t="s">
        <v>6</v>
      </c>
      <c r="C75" s="13">
        <f t="shared" ref="C75:E75" si="7">C15+C46</f>
        <v>1803839.4900000002</v>
      </c>
      <c r="D75" s="13">
        <f t="shared" si="7"/>
        <v>881867.04</v>
      </c>
      <c r="E75" s="13">
        <f t="shared" si="7"/>
        <v>110885.74</v>
      </c>
      <c r="F75" s="13">
        <f t="shared" ref="F75:K75" si="8">F15</f>
        <v>0</v>
      </c>
      <c r="G75" s="13">
        <f t="shared" si="8"/>
        <v>20578.760000000002</v>
      </c>
      <c r="H75" s="13">
        <f t="shared" si="8"/>
        <v>58771.649999999994</v>
      </c>
      <c r="I75" s="13">
        <f t="shared" si="8"/>
        <v>147919.67000000001</v>
      </c>
      <c r="J75" s="13">
        <f t="shared" si="8"/>
        <v>63750.34</v>
      </c>
      <c r="K75" s="13">
        <f t="shared" si="8"/>
        <v>70915</v>
      </c>
      <c r="L75" s="13">
        <f t="shared" ref="L75:L93" si="9">SUM(C75:K75)</f>
        <v>3158527.69</v>
      </c>
    </row>
    <row r="76" spans="1:12" x14ac:dyDescent="0.2">
      <c r="A76" s="4">
        <v>3</v>
      </c>
      <c r="B76" s="15" t="s">
        <v>21</v>
      </c>
      <c r="C76" s="13">
        <f t="shared" ref="C76:E76" si="10">C16+C47</f>
        <v>1707513.8599999999</v>
      </c>
      <c r="D76" s="13">
        <f t="shared" si="10"/>
        <v>836627.45</v>
      </c>
      <c r="E76" s="13">
        <f t="shared" si="10"/>
        <v>116701.24</v>
      </c>
      <c r="F76" s="13">
        <f t="shared" ref="F76:K76" si="11">F16</f>
        <v>0</v>
      </c>
      <c r="G76" s="13">
        <f t="shared" si="11"/>
        <v>19131.129999999997</v>
      </c>
      <c r="H76" s="13">
        <f t="shared" si="11"/>
        <v>42858.03</v>
      </c>
      <c r="I76" s="13">
        <f t="shared" si="11"/>
        <v>133612.5</v>
      </c>
      <c r="J76" s="13">
        <f t="shared" si="11"/>
        <v>46674.25</v>
      </c>
      <c r="K76" s="13">
        <f t="shared" si="11"/>
        <v>0</v>
      </c>
      <c r="L76" s="13">
        <f t="shared" si="9"/>
        <v>2903118.4599999995</v>
      </c>
    </row>
    <row r="77" spans="1:12" x14ac:dyDescent="0.2">
      <c r="A77" s="4">
        <v>4</v>
      </c>
      <c r="B77" s="15" t="s">
        <v>22</v>
      </c>
      <c r="C77" s="13">
        <f t="shared" ref="C77:E77" si="12">C17+C48</f>
        <v>1371820.58</v>
      </c>
      <c r="D77" s="13">
        <f t="shared" si="12"/>
        <v>357363.79000000004</v>
      </c>
      <c r="E77" s="13">
        <f t="shared" si="12"/>
        <v>98912.66</v>
      </c>
      <c r="F77" s="13">
        <f t="shared" ref="F77:K77" si="13">F17</f>
        <v>527.1</v>
      </c>
      <c r="G77" s="13">
        <f t="shared" si="13"/>
        <v>55748.659999999996</v>
      </c>
      <c r="H77" s="13">
        <f t="shared" si="13"/>
        <v>1121525.1000000001</v>
      </c>
      <c r="I77" s="13">
        <f t="shared" si="13"/>
        <v>611105.84</v>
      </c>
      <c r="J77" s="13">
        <f t="shared" si="13"/>
        <v>404781.72</v>
      </c>
      <c r="K77" s="13">
        <f t="shared" si="13"/>
        <v>29714</v>
      </c>
      <c r="L77" s="13">
        <f t="shared" si="9"/>
        <v>4051499.45</v>
      </c>
    </row>
    <row r="78" spans="1:12" x14ac:dyDescent="0.2">
      <c r="A78" s="4">
        <v>5</v>
      </c>
      <c r="B78" s="15" t="s">
        <v>7</v>
      </c>
      <c r="C78" s="13">
        <f t="shared" ref="C78:E78" si="14">C18+C49</f>
        <v>3430532.25</v>
      </c>
      <c r="D78" s="13">
        <f t="shared" si="14"/>
        <v>1508261.02</v>
      </c>
      <c r="E78" s="13">
        <f t="shared" si="14"/>
        <v>64532.80999999999</v>
      </c>
      <c r="F78" s="13">
        <f t="shared" ref="F78:K78" si="15">F18</f>
        <v>157.46</v>
      </c>
      <c r="G78" s="13">
        <f t="shared" si="15"/>
        <v>36664.42</v>
      </c>
      <c r="H78" s="13">
        <f t="shared" si="15"/>
        <v>349741.49</v>
      </c>
      <c r="I78" s="13">
        <f t="shared" si="15"/>
        <v>476429.3</v>
      </c>
      <c r="J78" s="13">
        <f t="shared" si="15"/>
        <v>285788.65000000002</v>
      </c>
      <c r="K78" s="13">
        <f t="shared" si="15"/>
        <v>3313702</v>
      </c>
      <c r="L78" s="13">
        <f t="shared" si="9"/>
        <v>9465809.3999999985</v>
      </c>
    </row>
    <row r="79" spans="1:12" x14ac:dyDescent="0.2">
      <c r="A79" s="4">
        <v>6</v>
      </c>
      <c r="B79" s="15" t="s">
        <v>17</v>
      </c>
      <c r="C79" s="13">
        <f t="shared" ref="C79:E79" si="16">C19+C50</f>
        <v>819613.14999999991</v>
      </c>
      <c r="D79" s="13">
        <f t="shared" si="16"/>
        <v>508327.07999999996</v>
      </c>
      <c r="E79" s="13">
        <f t="shared" si="16"/>
        <v>174685.17</v>
      </c>
      <c r="F79" s="13">
        <f t="shared" ref="F79:K79" si="17">F19</f>
        <v>0</v>
      </c>
      <c r="G79" s="13">
        <f t="shared" si="17"/>
        <v>25608.34</v>
      </c>
      <c r="H79" s="13">
        <f t="shared" si="17"/>
        <v>122530.17</v>
      </c>
      <c r="I79" s="13">
        <f t="shared" si="17"/>
        <v>525139.09</v>
      </c>
      <c r="J79" s="13">
        <f t="shared" si="17"/>
        <v>138887.24</v>
      </c>
      <c r="K79" s="13">
        <f t="shared" si="17"/>
        <v>-4556</v>
      </c>
      <c r="L79" s="13">
        <f t="shared" si="9"/>
        <v>2310234.2400000002</v>
      </c>
    </row>
    <row r="80" spans="1:12" x14ac:dyDescent="0.2">
      <c r="A80" s="4">
        <v>7</v>
      </c>
      <c r="B80" s="15" t="s">
        <v>18</v>
      </c>
      <c r="C80" s="13">
        <f t="shared" ref="C80:E80" si="18">C20+C51</f>
        <v>886132.02</v>
      </c>
      <c r="D80" s="13">
        <f t="shared" si="18"/>
        <v>550665.19000000006</v>
      </c>
      <c r="E80" s="13">
        <f t="shared" si="18"/>
        <v>171606.38</v>
      </c>
      <c r="F80" s="13">
        <f t="shared" ref="F80:K80" si="19">F20</f>
        <v>0</v>
      </c>
      <c r="G80" s="13">
        <f t="shared" si="19"/>
        <v>23737.870000000003</v>
      </c>
      <c r="H80" s="13">
        <f t="shared" si="19"/>
        <v>42297.9</v>
      </c>
      <c r="I80" s="13">
        <f t="shared" si="19"/>
        <v>178976.53</v>
      </c>
      <c r="J80" s="13">
        <f t="shared" si="19"/>
        <v>47536.07</v>
      </c>
      <c r="K80" s="13">
        <f t="shared" si="19"/>
        <v>0</v>
      </c>
      <c r="L80" s="13">
        <f t="shared" si="9"/>
        <v>1900951.96</v>
      </c>
    </row>
    <row r="81" spans="1:12" x14ac:dyDescent="0.2">
      <c r="A81" s="4">
        <v>8</v>
      </c>
      <c r="B81" s="15" t="s">
        <v>8</v>
      </c>
      <c r="C81" s="13">
        <f t="shared" ref="C81:E81" si="20">C21+C52</f>
        <v>2412920.1300000004</v>
      </c>
      <c r="D81" s="13">
        <f t="shared" si="20"/>
        <v>1096146.6600000001</v>
      </c>
      <c r="E81" s="13">
        <f t="shared" si="20"/>
        <v>89334.19</v>
      </c>
      <c r="F81" s="13">
        <f t="shared" ref="F81:K81" si="21">F21</f>
        <v>0</v>
      </c>
      <c r="G81" s="13">
        <f t="shared" si="21"/>
        <v>21328.31</v>
      </c>
      <c r="H81" s="13">
        <f t="shared" si="21"/>
        <v>115104.92</v>
      </c>
      <c r="I81" s="13">
        <f t="shared" si="21"/>
        <v>215291.48</v>
      </c>
      <c r="J81" s="13">
        <f t="shared" si="21"/>
        <v>115606.19</v>
      </c>
      <c r="K81" s="13">
        <f t="shared" si="21"/>
        <v>11542</v>
      </c>
      <c r="L81" s="13">
        <f t="shared" si="9"/>
        <v>4077273.8800000004</v>
      </c>
    </row>
    <row r="82" spans="1:12" x14ac:dyDescent="0.2">
      <c r="A82" s="4">
        <v>9</v>
      </c>
      <c r="B82" s="15" t="s">
        <v>9</v>
      </c>
      <c r="C82" s="13">
        <f t="shared" ref="C82:E82" si="22">C22+C53</f>
        <v>2108044.4699999997</v>
      </c>
      <c r="D82" s="13">
        <f t="shared" si="22"/>
        <v>1007078.1100000001</v>
      </c>
      <c r="E82" s="13">
        <f t="shared" si="22"/>
        <v>98912.66</v>
      </c>
      <c r="F82" s="13">
        <f t="shared" ref="F82:K82" si="23">F22</f>
        <v>968.18</v>
      </c>
      <c r="G82" s="13">
        <f t="shared" si="23"/>
        <v>20754.25</v>
      </c>
      <c r="H82" s="13">
        <f t="shared" si="23"/>
        <v>66110.929999999993</v>
      </c>
      <c r="I82" s="13">
        <f t="shared" si="23"/>
        <v>191247.9</v>
      </c>
      <c r="J82" s="13">
        <f t="shared" si="23"/>
        <v>72649.39</v>
      </c>
      <c r="K82" s="13">
        <f t="shared" si="23"/>
        <v>0</v>
      </c>
      <c r="L82" s="13">
        <f t="shared" si="9"/>
        <v>3565765.8900000006</v>
      </c>
    </row>
    <row r="83" spans="1:12" x14ac:dyDescent="0.2">
      <c r="A83" s="4">
        <v>10</v>
      </c>
      <c r="B83" s="15" t="s">
        <v>16</v>
      </c>
      <c r="C83" s="13">
        <f t="shared" ref="C83:E83" si="24">C23+C54</f>
        <v>1065288.1299999999</v>
      </c>
      <c r="D83" s="13">
        <f t="shared" si="24"/>
        <v>571701.47</v>
      </c>
      <c r="E83" s="13">
        <f t="shared" si="24"/>
        <v>164593.57</v>
      </c>
      <c r="F83" s="13">
        <f t="shared" ref="F83:K83" si="25">F23</f>
        <v>0</v>
      </c>
      <c r="G83" s="13">
        <f t="shared" si="25"/>
        <v>18235.27</v>
      </c>
      <c r="H83" s="13">
        <f t="shared" si="25"/>
        <v>48579.960000000006</v>
      </c>
      <c r="I83" s="13">
        <f t="shared" si="25"/>
        <v>195776.61</v>
      </c>
      <c r="J83" s="13">
        <f t="shared" si="25"/>
        <v>54836.25</v>
      </c>
      <c r="K83" s="13">
        <f t="shared" si="25"/>
        <v>0</v>
      </c>
      <c r="L83" s="13">
        <f t="shared" si="9"/>
        <v>2119011.2599999998</v>
      </c>
    </row>
    <row r="84" spans="1:12" x14ac:dyDescent="0.2">
      <c r="A84" s="4">
        <v>11</v>
      </c>
      <c r="B84" s="15" t="s">
        <v>10</v>
      </c>
      <c r="C84" s="13">
        <f t="shared" ref="C84:E84" si="26">C24+C55</f>
        <v>1981225.3000000003</v>
      </c>
      <c r="D84" s="13">
        <f t="shared" si="26"/>
        <v>1027784.99</v>
      </c>
      <c r="E84" s="13">
        <f t="shared" si="26"/>
        <v>97886.400000000009</v>
      </c>
      <c r="F84" s="13">
        <f t="shared" ref="F84:K84" si="27">F24</f>
        <v>106</v>
      </c>
      <c r="G84" s="13">
        <f t="shared" si="27"/>
        <v>28073.58</v>
      </c>
      <c r="H84" s="13">
        <f t="shared" si="27"/>
        <v>131183.56</v>
      </c>
      <c r="I84" s="13">
        <f t="shared" si="27"/>
        <v>378089.93</v>
      </c>
      <c r="J84" s="13">
        <f t="shared" si="27"/>
        <v>144837.03</v>
      </c>
      <c r="K84" s="13">
        <f t="shared" si="27"/>
        <v>214093</v>
      </c>
      <c r="L84" s="13">
        <f t="shared" si="9"/>
        <v>4003279.79</v>
      </c>
    </row>
    <row r="85" spans="1:12" x14ac:dyDescent="0.2">
      <c r="A85" s="4">
        <v>12</v>
      </c>
      <c r="B85" s="15" t="s">
        <v>11</v>
      </c>
      <c r="C85" s="13">
        <f t="shared" ref="C85:E85" si="28">C25+C56</f>
        <v>2599619.0499999998</v>
      </c>
      <c r="D85" s="13">
        <f t="shared" si="28"/>
        <v>1195216.26</v>
      </c>
      <c r="E85" s="13">
        <f t="shared" si="28"/>
        <v>85400.180000000008</v>
      </c>
      <c r="F85" s="13">
        <f t="shared" ref="F85:K85" si="29">F25</f>
        <v>0</v>
      </c>
      <c r="G85" s="13">
        <f t="shared" si="29"/>
        <v>19771.61</v>
      </c>
      <c r="H85" s="13">
        <f t="shared" si="29"/>
        <v>85435.34</v>
      </c>
      <c r="I85" s="13">
        <f t="shared" si="29"/>
        <v>208799.3</v>
      </c>
      <c r="J85" s="13">
        <f t="shared" si="29"/>
        <v>95265.03</v>
      </c>
      <c r="K85" s="13">
        <f t="shared" si="29"/>
        <v>161096</v>
      </c>
      <c r="L85" s="13">
        <f t="shared" si="9"/>
        <v>4450602.7699999996</v>
      </c>
    </row>
    <row r="86" spans="1:12" x14ac:dyDescent="0.2">
      <c r="A86" s="4">
        <v>13</v>
      </c>
      <c r="B86" s="15" t="s">
        <v>12</v>
      </c>
      <c r="C86" s="13">
        <f t="shared" ref="C86:E86" si="30">C26+C57</f>
        <v>3762418.9400000004</v>
      </c>
      <c r="D86" s="13">
        <f t="shared" si="30"/>
        <v>1665198.73</v>
      </c>
      <c r="E86" s="13">
        <f t="shared" si="30"/>
        <v>64019.68</v>
      </c>
      <c r="F86" s="13">
        <f t="shared" ref="F86:K86" si="31">F26</f>
        <v>0</v>
      </c>
      <c r="G86" s="13">
        <f t="shared" si="31"/>
        <v>23041.29</v>
      </c>
      <c r="H86" s="13">
        <f t="shared" si="31"/>
        <v>156151.98000000001</v>
      </c>
      <c r="I86" s="13">
        <f t="shared" si="31"/>
        <v>270192.89</v>
      </c>
      <c r="J86" s="13">
        <f t="shared" si="31"/>
        <v>171214.37</v>
      </c>
      <c r="K86" s="13">
        <f t="shared" si="31"/>
        <v>0</v>
      </c>
      <c r="L86" s="13">
        <f t="shared" si="9"/>
        <v>6112237.8799999999</v>
      </c>
    </row>
    <row r="87" spans="1:12" x14ac:dyDescent="0.2">
      <c r="A87" s="4">
        <v>14</v>
      </c>
      <c r="B87" s="15" t="s">
        <v>36</v>
      </c>
      <c r="C87" s="13">
        <f t="shared" ref="C87:E87" si="32">C27+C58</f>
        <v>1572319.13</v>
      </c>
      <c r="D87" s="13">
        <f t="shared" si="32"/>
        <v>799642.93</v>
      </c>
      <c r="E87" s="13">
        <f t="shared" si="32"/>
        <v>126621.79000000001</v>
      </c>
      <c r="F87" s="13">
        <f t="shared" ref="F87:K87" si="33">F27</f>
        <v>0</v>
      </c>
      <c r="G87" s="13">
        <f t="shared" si="33"/>
        <v>16948.39</v>
      </c>
      <c r="H87" s="13">
        <f t="shared" si="33"/>
        <v>28848.97</v>
      </c>
      <c r="I87" s="13">
        <f t="shared" si="33"/>
        <v>114886</v>
      </c>
      <c r="J87" s="13">
        <f t="shared" si="33"/>
        <v>31963.84</v>
      </c>
      <c r="K87" s="13">
        <f t="shared" si="33"/>
        <v>149264</v>
      </c>
      <c r="L87" s="13">
        <f t="shared" si="9"/>
        <v>2840495.0500000003</v>
      </c>
    </row>
    <row r="88" spans="1:12" x14ac:dyDescent="0.2">
      <c r="A88" s="4">
        <v>15</v>
      </c>
      <c r="B88" s="15" t="s">
        <v>27</v>
      </c>
      <c r="C88" s="13">
        <f t="shared" ref="C88:E88" si="34">C28+C59</f>
        <v>2077861.83</v>
      </c>
      <c r="D88" s="13">
        <f t="shared" si="34"/>
        <v>1049941.99</v>
      </c>
      <c r="E88" s="13">
        <f t="shared" si="34"/>
        <v>98912.66</v>
      </c>
      <c r="F88" s="13">
        <f t="shared" ref="F88:K88" si="35">F28</f>
        <v>0</v>
      </c>
      <c r="G88" s="13">
        <f t="shared" si="35"/>
        <v>22188.909999999996</v>
      </c>
      <c r="H88" s="13">
        <f t="shared" si="35"/>
        <v>88639.819999999992</v>
      </c>
      <c r="I88" s="13">
        <f t="shared" si="35"/>
        <v>187911.89</v>
      </c>
      <c r="J88" s="13">
        <f t="shared" si="35"/>
        <v>96833.31</v>
      </c>
      <c r="K88" s="13">
        <f t="shared" si="35"/>
        <v>439421</v>
      </c>
      <c r="L88" s="13">
        <f t="shared" si="9"/>
        <v>4061711.4100000006</v>
      </c>
    </row>
    <row r="89" spans="1:12" x14ac:dyDescent="0.2">
      <c r="A89" s="4">
        <v>16</v>
      </c>
      <c r="B89" s="15" t="s">
        <v>25</v>
      </c>
      <c r="C89" s="13">
        <f t="shared" ref="C89:E89" si="36">C29+C60</f>
        <v>6616139.3600000003</v>
      </c>
      <c r="D89" s="13">
        <f t="shared" si="36"/>
        <v>3124672.21</v>
      </c>
      <c r="E89" s="13">
        <f t="shared" si="36"/>
        <v>41099.78</v>
      </c>
      <c r="F89" s="13">
        <f t="shared" ref="F89:K89" si="37">F29</f>
        <v>0</v>
      </c>
      <c r="G89" s="13">
        <f t="shared" si="37"/>
        <v>44509.06</v>
      </c>
      <c r="H89" s="13">
        <f t="shared" si="37"/>
        <v>389894.58</v>
      </c>
      <c r="I89" s="13">
        <f t="shared" si="37"/>
        <v>653144.06999999995</v>
      </c>
      <c r="J89" s="13">
        <f t="shared" si="37"/>
        <v>381796.9</v>
      </c>
      <c r="K89" s="13">
        <f t="shared" si="37"/>
        <v>2261359</v>
      </c>
      <c r="L89" s="13">
        <f t="shared" si="9"/>
        <v>13512614.960000001</v>
      </c>
    </row>
    <row r="90" spans="1:12" x14ac:dyDescent="0.2">
      <c r="A90" s="4">
        <v>17</v>
      </c>
      <c r="B90" s="15" t="s">
        <v>13</v>
      </c>
      <c r="C90" s="13">
        <f t="shared" ref="C90:E90" si="38">C30+C61</f>
        <v>2363794.1800000002</v>
      </c>
      <c r="D90" s="13">
        <f t="shared" si="38"/>
        <v>1210589.69</v>
      </c>
      <c r="E90" s="13">
        <f t="shared" si="38"/>
        <v>81808.260000000009</v>
      </c>
      <c r="F90" s="13">
        <f t="shared" ref="F90:K90" si="39">F30</f>
        <v>0</v>
      </c>
      <c r="G90" s="13">
        <f t="shared" si="39"/>
        <v>38298.43</v>
      </c>
      <c r="H90" s="13">
        <f t="shared" si="39"/>
        <v>163822.73000000001</v>
      </c>
      <c r="I90" s="13">
        <f t="shared" si="39"/>
        <v>346752.82</v>
      </c>
      <c r="J90" s="13">
        <f t="shared" si="39"/>
        <v>167469.82999999999</v>
      </c>
      <c r="K90" s="13">
        <f t="shared" si="39"/>
        <v>15729</v>
      </c>
      <c r="L90" s="13">
        <f t="shared" si="9"/>
        <v>4388264.9400000004</v>
      </c>
    </row>
    <row r="91" spans="1:12" x14ac:dyDescent="0.2">
      <c r="A91" s="4">
        <v>18</v>
      </c>
      <c r="B91" s="15" t="s">
        <v>4</v>
      </c>
      <c r="C91" s="13">
        <f t="shared" ref="C91:E91" si="40">C31+C62</f>
        <v>32208585.149999999</v>
      </c>
      <c r="D91" s="13">
        <f t="shared" si="40"/>
        <v>13348160.129999999</v>
      </c>
      <c r="E91" s="13">
        <f t="shared" si="40"/>
        <v>18350.920000000002</v>
      </c>
      <c r="F91" s="13">
        <f t="shared" ref="F91:K91" si="41">F31</f>
        <v>1343.7</v>
      </c>
      <c r="G91" s="13">
        <f t="shared" si="41"/>
        <v>147779.19</v>
      </c>
      <c r="H91" s="13">
        <f t="shared" si="41"/>
        <v>3987535.68</v>
      </c>
      <c r="I91" s="13">
        <f t="shared" si="41"/>
        <v>2241841.79</v>
      </c>
      <c r="J91" s="13">
        <f t="shared" si="41"/>
        <v>1530133.38</v>
      </c>
      <c r="K91" s="13">
        <f t="shared" si="41"/>
        <v>0</v>
      </c>
      <c r="L91" s="13">
        <f t="shared" si="9"/>
        <v>53483729.940000005</v>
      </c>
    </row>
    <row r="92" spans="1:12" x14ac:dyDescent="0.2">
      <c r="A92" s="4">
        <v>19</v>
      </c>
      <c r="B92" s="15" t="s">
        <v>14</v>
      </c>
      <c r="C92" s="13">
        <f t="shared" ref="C92:E92" si="42">C32+C63</f>
        <v>2937997.92</v>
      </c>
      <c r="D92" s="13">
        <f t="shared" si="42"/>
        <v>1386931.77</v>
      </c>
      <c r="E92" s="13">
        <f t="shared" si="42"/>
        <v>76505.89</v>
      </c>
      <c r="F92" s="13">
        <f t="shared" ref="F92:K92" si="43">F32</f>
        <v>0</v>
      </c>
      <c r="G92" s="13">
        <f t="shared" si="43"/>
        <v>23488.059999999998</v>
      </c>
      <c r="H92" s="13">
        <f t="shared" si="43"/>
        <v>117879.62</v>
      </c>
      <c r="I92" s="13">
        <f t="shared" si="43"/>
        <v>220025.45</v>
      </c>
      <c r="J92" s="13">
        <f t="shared" si="43"/>
        <v>127847.33</v>
      </c>
      <c r="K92" s="13">
        <f t="shared" si="43"/>
        <v>487703</v>
      </c>
      <c r="L92" s="13">
        <f t="shared" si="9"/>
        <v>5378379.0399999991</v>
      </c>
    </row>
    <row r="93" spans="1:12" x14ac:dyDescent="0.2">
      <c r="A93" s="4">
        <v>20</v>
      </c>
      <c r="B93" s="15" t="s">
        <v>15</v>
      </c>
      <c r="C93" s="13">
        <f t="shared" ref="C93:E93" si="44">C33+C64</f>
        <v>2179479.5499999998</v>
      </c>
      <c r="D93" s="13">
        <f t="shared" si="44"/>
        <v>1001264.23</v>
      </c>
      <c r="E93" s="13">
        <f t="shared" si="44"/>
        <v>90702.73</v>
      </c>
      <c r="F93" s="13">
        <f t="shared" ref="F93:K93" si="45">F33</f>
        <v>55.35</v>
      </c>
      <c r="G93" s="13">
        <f t="shared" si="45"/>
        <v>29841.64</v>
      </c>
      <c r="H93" s="13">
        <f t="shared" si="45"/>
        <v>219540.97</v>
      </c>
      <c r="I93" s="13">
        <f t="shared" si="45"/>
        <v>307231.57</v>
      </c>
      <c r="J93" s="13">
        <f t="shared" si="45"/>
        <v>195727.77</v>
      </c>
      <c r="K93" s="13">
        <f t="shared" si="45"/>
        <v>225249</v>
      </c>
      <c r="L93" s="13">
        <f t="shared" si="9"/>
        <v>4249092.8100000005</v>
      </c>
    </row>
    <row r="94" spans="1:12" x14ac:dyDescent="0.2">
      <c r="A94" s="34" t="s">
        <v>0</v>
      </c>
      <c r="B94" s="35"/>
      <c r="C94" s="14">
        <f>SUM(C74:C93)</f>
        <v>76605335.099999994</v>
      </c>
      <c r="D94" s="14">
        <f t="shared" ref="D94:L94" si="46">SUM(D74:D93)</f>
        <v>34532723</v>
      </c>
      <c r="E94" s="14">
        <f t="shared" si="46"/>
        <v>1950886.3499999996</v>
      </c>
      <c r="F94" s="14">
        <f>SUM(F74:F93)</f>
        <v>3157.79</v>
      </c>
      <c r="G94" s="14">
        <f t="shared" si="46"/>
        <v>663201.2300000001</v>
      </c>
      <c r="H94" s="14">
        <f t="shared" si="46"/>
        <v>7490555.3300000001</v>
      </c>
      <c r="I94" s="14">
        <f t="shared" si="46"/>
        <v>7899718.9500000011</v>
      </c>
      <c r="J94" s="14">
        <f t="shared" si="46"/>
        <v>4329175.05</v>
      </c>
      <c r="K94" s="14">
        <f t="shared" si="46"/>
        <v>9136490</v>
      </c>
      <c r="L94" s="14">
        <f t="shared" si="46"/>
        <v>142611242.79999998</v>
      </c>
    </row>
  </sheetData>
  <mergeCells count="38">
    <mergeCell ref="K71:K73"/>
    <mergeCell ref="L71:L73"/>
    <mergeCell ref="C36:L36"/>
    <mergeCell ref="A34:B34"/>
    <mergeCell ref="B11:B13"/>
    <mergeCell ref="A94:B94"/>
    <mergeCell ref="A69:L69"/>
    <mergeCell ref="A65:B65"/>
    <mergeCell ref="A68:L68"/>
    <mergeCell ref="B71:B73"/>
    <mergeCell ref="C71:C73"/>
    <mergeCell ref="D71:D73"/>
    <mergeCell ref="E71:E73"/>
    <mergeCell ref="F71:F73"/>
    <mergeCell ref="G71:G73"/>
    <mergeCell ref="H71:H73"/>
    <mergeCell ref="I71:I73"/>
    <mergeCell ref="J71:J73"/>
    <mergeCell ref="A39:F39"/>
    <mergeCell ref="B42:B44"/>
    <mergeCell ref="C42:C44"/>
    <mergeCell ref="D42:D44"/>
    <mergeCell ref="E42:E44"/>
    <mergeCell ref="F42:F44"/>
    <mergeCell ref="A3:L3"/>
    <mergeCell ref="A4:L4"/>
    <mergeCell ref="A8:L8"/>
    <mergeCell ref="A5:L5"/>
    <mergeCell ref="C11:C13"/>
    <mergeCell ref="D11:D13"/>
    <mergeCell ref="E11:E13"/>
    <mergeCell ref="F11:F13"/>
    <mergeCell ref="G11:G13"/>
    <mergeCell ref="H11:H13"/>
    <mergeCell ref="I11:I13"/>
    <mergeCell ref="J11:J13"/>
    <mergeCell ref="L11:L13"/>
    <mergeCell ref="K11:K13"/>
  </mergeCells>
  <phoneticPr fontId="0" type="noConversion"/>
  <printOptions horizontalCentered="1"/>
  <pageMargins left="0.70866141732283472" right="0.19685039370078741" top="0.98425196850393704" bottom="0.98425196850393704" header="0" footer="0"/>
  <pageSetup scale="3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2016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2016-11-25T20:57:51Z</cp:lastPrinted>
  <dcterms:created xsi:type="dcterms:W3CDTF">2003-08-05T00:29:54Z</dcterms:created>
  <dcterms:modified xsi:type="dcterms:W3CDTF">2016-11-25T20:59:26Z</dcterms:modified>
</cp:coreProperties>
</file>